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55" windowHeight="8415" activeTab="0"/>
  </bookViews>
  <sheets>
    <sheet name="COMPTE DE RESULTAT PREVISIONNE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<sst xmlns="http://schemas.openxmlformats.org/spreadsheetml/2006/main" count="27" uniqueCount="27">
  <si>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Compte de résultat prévisionnel</t>
  </si>
  <si>
    <t>Année 1</t>
  </si>
  <si>
    <t>Année 2</t>
  </si>
  <si>
    <t>Année 3</t>
  </si>
  <si>
    <t>Charges d'exploitation liées à l'activité existante</t>
  </si>
  <si>
    <t>Achats réalisés liés à l'activité existante</t>
  </si>
  <si>
    <t>Charges d'exploitation et achats liées à l'activité nouvelle</t>
  </si>
  <si>
    <t>Charges externes liées à l'activité existante</t>
  </si>
  <si>
    <t>Charges externes liées à l'activité nouvelles</t>
  </si>
  <si>
    <t>Valeur Ajoutée</t>
  </si>
  <si>
    <t xml:space="preserve"> Marge Brute</t>
  </si>
  <si>
    <t xml:space="preserve"> PRODUCTION ou CA de l'exercice</t>
  </si>
  <si>
    <t>Impôts et Taxes</t>
  </si>
  <si>
    <t>Frais de personnel liés à l'activité normale</t>
  </si>
  <si>
    <t>Frais de personnel supplémentaires liés à l'activité nouvelle</t>
  </si>
  <si>
    <t>Excédent Brut d'Exploitation</t>
  </si>
  <si>
    <t>Amortissements</t>
  </si>
  <si>
    <t>Autres Charges</t>
  </si>
  <si>
    <t>Autres Produits</t>
  </si>
  <si>
    <t>Résultat d'Exploitation</t>
  </si>
  <si>
    <t>Produits fincaniers</t>
  </si>
  <si>
    <t>Charges financières</t>
  </si>
  <si>
    <t>Résultat Courant</t>
  </si>
  <si>
    <t>Produits exceptionnels</t>
  </si>
  <si>
    <t>Charges exceptionnelles</t>
  </si>
  <si>
    <t>Résultat Exer.Av.IMP</t>
  </si>
  <si>
    <t>RESULTAT NET DE L'EXERCICE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</si>
</sst>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3"/>
      <name val="Calibri"/>
      <family val="2"/>
    </font>
    <font>
      <sz val="8"/>
      <color theme="3"/>
      <name val="Arial"/>
      <family val="2"/>
    </font>
    <font>
      <b/>
      <sz val="16"/>
      <color theme="3"/>
      <name val="Arial"/>
      <family val="2"/>
    </font>
    <font>
      <b/>
      <sz val="8"/>
      <color theme="3"/>
      <name val="Arial"/>
      <family val="2"/>
    </font>
    <font>
      <b/>
      <sz val="9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 quotePrefix="1">
      <alignment horizontal="left" vertical="top" wrapText="1"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 quotePrefix="1">
      <alignment vertical="top" wrapText="1"/>
    </xf>
    <xf numFmtId="0" fontId="43" fillId="0" borderId="11" xfId="0" applyFont="1" applyFill="1" applyBorder="1" applyAlignment="1">
      <alignment horizontal="justify" vertical="top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left" vertical="center" wrapText="1"/>
    </xf>
    <xf numFmtId="0" fontId="42" fillId="8" borderId="10" xfId="0" applyFont="1" applyFill="1" applyBorder="1" applyAlignment="1">
      <alignment horizontal="left" vertical="top" wrapText="1"/>
    </xf>
    <xf numFmtId="0" fontId="40" fillId="8" borderId="10" xfId="0" applyFont="1" applyFill="1" applyBorder="1" applyAlignment="1">
      <alignment vertical="top" wrapText="1"/>
    </xf>
    <xf numFmtId="0" fontId="42" fillId="8" borderId="10" xfId="0" applyFont="1" applyFill="1" applyBorder="1" applyAlignment="1">
      <alignment vertical="top" wrapText="1"/>
    </xf>
    <xf numFmtId="0" fontId="42" fillId="35" borderId="10" xfId="0" applyFont="1" applyFill="1" applyBorder="1" applyAlignment="1">
      <alignment horizontal="left" vertical="top" wrapText="1"/>
    </xf>
    <xf numFmtId="0" fontId="40" fillId="35" borderId="10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4" sqref="A34"/>
    </sheetView>
  </sheetViews>
  <sheetFormatPr defaultColWidth="9.140625" defaultRowHeight="15"/>
  <cols>
    <col min="1" max="1" width="70.7109375" style="1" customWidth="1"/>
    <col min="2" max="4" width="15.7109375" style="1" customWidth="1"/>
    <col min="5" max="16384" width="9.140625" style="1" customWidth="1"/>
  </cols>
  <sheetData>
    <row r="1" ht="21" thickBot="1">
      <c r="A1" s="5" t="s">
        <v>0</v>
      </c>
    </row>
    <row r="2" spans="1:4" ht="15.75" thickBot="1">
      <c r="A2" s="8"/>
      <c r="B2" s="9" t="s">
        <v>1</v>
      </c>
      <c r="C2" s="9" t="s">
        <v>2</v>
      </c>
      <c r="D2" s="9" t="s">
        <v>3</v>
      </c>
    </row>
    <row r="3" spans="1:4" ht="15">
      <c r="A3" s="6"/>
      <c r="B3" s="3"/>
      <c r="C3" s="3"/>
      <c r="D3" s="3"/>
    </row>
    <row r="4" spans="1:4" ht="15">
      <c r="A4" s="14" t="s">
        <v>11</v>
      </c>
      <c r="B4" s="15">
        <f>100*150+42936</f>
        <v>57936</v>
      </c>
      <c r="C4" s="15">
        <f>2000*150+38868</f>
        <v>338868</v>
      </c>
      <c r="D4" s="15">
        <f>5000*150+50000</f>
        <v>800000</v>
      </c>
    </row>
    <row r="5" spans="1:4" ht="15">
      <c r="A5" s="2" t="s">
        <v>4</v>
      </c>
      <c r="B5" s="3">
        <v>22351</v>
      </c>
      <c r="C5" s="3">
        <v>15265</v>
      </c>
      <c r="D5" s="3">
        <v>23786</v>
      </c>
    </row>
    <row r="6" spans="1:4" ht="15">
      <c r="A6" s="2" t="s">
        <v>5</v>
      </c>
      <c r="B6" s="3">
        <v>25453</v>
      </c>
      <c r="C6" s="3">
        <v>6170</v>
      </c>
      <c r="D6" s="3">
        <v>7895</v>
      </c>
    </row>
    <row r="7" spans="1:4" ht="15">
      <c r="A7" s="2" t="s">
        <v>6</v>
      </c>
      <c r="B7" s="3">
        <v>10000</v>
      </c>
      <c r="C7" s="3">
        <v>20000</v>
      </c>
      <c r="D7" s="3">
        <v>30000</v>
      </c>
    </row>
    <row r="8" spans="1:4" ht="15">
      <c r="A8" s="11" t="s">
        <v>10</v>
      </c>
      <c r="B8" s="12">
        <f>B4-B5-B6-B7</f>
        <v>132</v>
      </c>
      <c r="C8" s="12">
        <f>C4-C5-C6-C7</f>
        <v>297433</v>
      </c>
      <c r="D8" s="12">
        <f>D4-D5-D6-D7</f>
        <v>738319</v>
      </c>
    </row>
    <row r="9" spans="1:4" ht="15">
      <c r="A9" s="4" t="s">
        <v>7</v>
      </c>
      <c r="B9" s="3">
        <v>0</v>
      </c>
      <c r="C9" s="3">
        <v>0</v>
      </c>
      <c r="D9" s="3">
        <v>0</v>
      </c>
    </row>
    <row r="10" spans="1:4" ht="15">
      <c r="A10" s="4" t="s">
        <v>8</v>
      </c>
      <c r="B10" s="3">
        <f>100*10</f>
        <v>1000</v>
      </c>
      <c r="C10" s="3">
        <f>500*10</f>
        <v>5000</v>
      </c>
      <c r="D10" s="3">
        <f>1000*10</f>
        <v>10000</v>
      </c>
    </row>
    <row r="11" spans="1:4" ht="15">
      <c r="A11" s="11" t="s">
        <v>9</v>
      </c>
      <c r="B11" s="12">
        <f>B8-B9-B10</f>
        <v>-868</v>
      </c>
      <c r="C11" s="12">
        <f>C8-C9-C10</f>
        <v>292433</v>
      </c>
      <c r="D11" s="12">
        <f>D8-D9-D10</f>
        <v>728319</v>
      </c>
    </row>
    <row r="12" spans="1:4" ht="15">
      <c r="A12" s="2" t="s">
        <v>12</v>
      </c>
      <c r="B12" s="3">
        <v>0</v>
      </c>
      <c r="C12" s="3">
        <v>1327</v>
      </c>
      <c r="D12" s="3">
        <v>2637</v>
      </c>
    </row>
    <row r="13" spans="1:4" ht="15">
      <c r="A13" s="2" t="s">
        <v>13</v>
      </c>
      <c r="B13" s="3">
        <v>0</v>
      </c>
      <c r="C13" s="3">
        <v>18231</v>
      </c>
      <c r="D13" s="3">
        <v>23218</v>
      </c>
    </row>
    <row r="14" spans="1:4" ht="15">
      <c r="A14" s="2" t="s">
        <v>14</v>
      </c>
      <c r="B14" s="3">
        <v>0</v>
      </c>
      <c r="C14" s="3">
        <v>70000</v>
      </c>
      <c r="D14" s="3">
        <v>140000</v>
      </c>
    </row>
    <row r="15" spans="1:4" ht="15">
      <c r="A15" s="11" t="s">
        <v>15</v>
      </c>
      <c r="B15" s="12">
        <f>B11-B13-B12-B14</f>
        <v>-868</v>
      </c>
      <c r="C15" s="12">
        <f>C11-C13-C12-C14</f>
        <v>202875</v>
      </c>
      <c r="D15" s="12">
        <f>D11-D13-D12-D14</f>
        <v>562464</v>
      </c>
    </row>
    <row r="16" spans="1:4" ht="15">
      <c r="A16" s="4" t="s">
        <v>16</v>
      </c>
      <c r="B16" s="3">
        <v>0</v>
      </c>
      <c r="C16" s="3">
        <v>0</v>
      </c>
      <c r="D16" s="3">
        <v>0</v>
      </c>
    </row>
    <row r="17" spans="1:4" ht="15">
      <c r="A17" s="4" t="s">
        <v>17</v>
      </c>
      <c r="B17" s="3">
        <v>0</v>
      </c>
      <c r="C17" s="3">
        <v>0</v>
      </c>
      <c r="D17" s="3">
        <v>0</v>
      </c>
    </row>
    <row r="18" spans="1:4" ht="15">
      <c r="A18" s="4" t="s">
        <v>18</v>
      </c>
      <c r="B18" s="3">
        <v>0</v>
      </c>
      <c r="C18" s="3">
        <v>0</v>
      </c>
      <c r="D18" s="3">
        <v>0</v>
      </c>
    </row>
    <row r="19" spans="1:4" ht="15">
      <c r="A19" s="2"/>
      <c r="B19" s="3"/>
      <c r="C19" s="3"/>
      <c r="D19" s="3"/>
    </row>
    <row r="20" spans="1:4" ht="15">
      <c r="A20" s="13" t="s">
        <v>19</v>
      </c>
      <c r="B20" s="12">
        <f>B15-B16-B17-B18</f>
        <v>-868</v>
      </c>
      <c r="C20" s="12">
        <f>C15-C16-C17-C18</f>
        <v>202875</v>
      </c>
      <c r="D20" s="12">
        <f>D15-D16-D17-D18</f>
        <v>562464</v>
      </c>
    </row>
    <row r="21" spans="1:4" ht="15">
      <c r="A21" s="7" t="s">
        <v>20</v>
      </c>
      <c r="B21" s="3">
        <v>0</v>
      </c>
      <c r="C21" s="3">
        <v>0</v>
      </c>
      <c r="D21" s="3">
        <v>0</v>
      </c>
    </row>
    <row r="22" spans="1:4" ht="15">
      <c r="A22" s="7" t="s">
        <v>21</v>
      </c>
      <c r="B22" s="3">
        <v>0</v>
      </c>
      <c r="C22" s="3">
        <v>0</v>
      </c>
      <c r="D22" s="3">
        <v>0</v>
      </c>
    </row>
    <row r="23" spans="1:4" ht="15">
      <c r="A23" s="11" t="s">
        <v>22</v>
      </c>
      <c r="B23" s="12">
        <f>B20+B21-B22</f>
        <v>-868</v>
      </c>
      <c r="C23" s="12">
        <f>C20+C21-C22</f>
        <v>202875</v>
      </c>
      <c r="D23" s="12">
        <f>D20+D21-D22</f>
        <v>562464</v>
      </c>
    </row>
    <row r="24" spans="1:4" ht="15">
      <c r="A24" s="4" t="s">
        <v>23</v>
      </c>
      <c r="B24" s="3">
        <v>0</v>
      </c>
      <c r="C24" s="3">
        <v>0</v>
      </c>
      <c r="D24" s="3">
        <v>0</v>
      </c>
    </row>
    <row r="25" spans="1:4" ht="15">
      <c r="A25" s="4" t="s">
        <v>24</v>
      </c>
      <c r="B25" s="3">
        <v>0</v>
      </c>
      <c r="C25" s="3">
        <v>0</v>
      </c>
      <c r="D25" s="3">
        <v>0</v>
      </c>
    </row>
    <row r="26" spans="1:4" ht="15">
      <c r="A26" s="11" t="s">
        <v>25</v>
      </c>
      <c r="B26" s="12">
        <f>B23+B24-B25</f>
        <v>-868</v>
      </c>
      <c r="C26" s="12">
        <f>C23+C24-C25</f>
        <v>202875</v>
      </c>
      <c r="D26" s="12">
        <f>D23+D24-D25</f>
        <v>562464</v>
      </c>
    </row>
    <row r="27" spans="1:4" ht="15">
      <c r="A27" s="2"/>
      <c r="B27" s="3"/>
      <c r="C27" s="3"/>
      <c r="D27" s="3"/>
    </row>
    <row r="28" spans="1:4" ht="15.75" thickBot="1">
      <c r="A28" s="2"/>
      <c r="B28" s="3"/>
      <c r="C28" s="3"/>
      <c r="D28" s="3"/>
    </row>
    <row r="29" spans="1:4" ht="15.75" thickBot="1">
      <c r="A29" s="10" t="s">
        <v>26</v>
      </c>
      <c r="B29" s="9">
        <f>B26</f>
        <v>-868</v>
      </c>
      <c r="C29" s="9">
        <f>C26</f>
        <v>202875</v>
      </c>
      <c r="D29" s="9">
        <f>D26</f>
        <v>562464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du résultat prévisionnel</dc:title>
  <dc:subject/>
  <dc:creator>Asmaa Lahlou (fam@ctive)</dc:creator>
  <cp:keywords/>
  <dc:description/>
  <cp:lastModifiedBy>Division R&amp;D</cp:lastModifiedBy>
  <dcterms:created xsi:type="dcterms:W3CDTF">2010-09-30T12:54:07Z</dcterms:created>
  <dcterms:modified xsi:type="dcterms:W3CDTF">2015-02-04T10:52:22Z</dcterms:modified>
  <cp:category/>
  <cp:version/>
  <cp:contentType/>
  <cp:contentStatus/>
</cp:coreProperties>
</file>